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laudiamonteiro/Library/CloudStorage/OneDrive-Pessoal/PROFNIT/Credenciamento docente/"/>
    </mc:Choice>
  </mc:AlternateContent>
  <xr:revisionPtr revIDLastSave="0" documentId="13_ncr:1_{50B6EA68-1D2A-5A40-9B89-D9041334DC90}" xr6:coauthVersionLast="47" xr6:coauthVersionMax="47" xr10:uidLastSave="{00000000-0000-0000-0000-000000000000}"/>
  <bookViews>
    <workbookView xWindow="0" yWindow="660" windowWidth="29400" windowHeight="16940" tabRatio="678" xr2:uid="{00000000-000D-0000-FFFF-FFFF00000000}"/>
  </bookViews>
  <sheets>
    <sheet name="INDPROD" sheetId="5" r:id="rId1"/>
    <sheet name="GRÁFICO" sheetId="3" state="hidden" r:id="rId2"/>
  </sheets>
  <definedNames>
    <definedName name="_xlnm.Print_Area" localSheetId="0">INDPROD!$B$1:$J$64</definedName>
    <definedName name="BOLS" localSheetId="0">INDPROD!$B$41,INDPROD!$J$45</definedName>
    <definedName name="Bolsistas_de_Prodrutividade" localSheetId="0">INDPROD!$B$41:$J$45</definedName>
    <definedName name="Bolsistas_de_Prodrutividade">#REF!</definedName>
    <definedName name="Credenciamento">INDPROD!$B$23:$J$30</definedName>
    <definedName name="INDADM" localSheetId="0">INDPROD!#REF!,INDPROD!#REF!</definedName>
    <definedName name="IndAdm">#REF!</definedName>
    <definedName name="INDART" localSheetId="0">INDPROD!$B$23,INDPROD!$J$30</definedName>
    <definedName name="IndArt">#REF!</definedName>
    <definedName name="INDCAP" localSheetId="0">INDPROD!$B$36,INDPROD!$J$40</definedName>
    <definedName name="IndCap">#REF!</definedName>
    <definedName name="INDLIV" localSheetId="0">INDPROD!$B$31,INDPROD!$J$35</definedName>
    <definedName name="IndLiv">#REF!</definedName>
    <definedName name="INDTEC" localSheetId="0">INDPROD!$B$46,INDPROD!$J$64</definedName>
    <definedName name="IndTe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5" l="1"/>
  <c r="J28" i="5"/>
  <c r="J27" i="5"/>
  <c r="J26" i="5"/>
  <c r="J69" i="5"/>
  <c r="J68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4" i="5"/>
  <c r="J45" i="5" s="1"/>
  <c r="J39" i="5"/>
  <c r="J40" i="5" s="1"/>
  <c r="J34" i="5"/>
  <c r="J35" i="5" s="1"/>
  <c r="J70" i="5" l="1"/>
  <c r="J30" i="5"/>
  <c r="J64" i="5"/>
  <c r="J71" i="5" l="1"/>
  <c r="B10" i="3"/>
  <c r="B9" i="3"/>
  <c r="B8" i="3"/>
  <c r="B7" i="3"/>
  <c r="B6" i="3"/>
  <c r="B5" i="3"/>
  <c r="B4" i="3"/>
  <c r="B3" i="3"/>
  <c r="B2" i="3"/>
  <c r="C8" i="3" l="1"/>
  <c r="C9" i="3"/>
  <c r="C10" i="3" l="1"/>
  <c r="C3" i="3" l="1"/>
  <c r="C6" i="3"/>
  <c r="C2" i="3"/>
  <c r="C5" i="3"/>
  <c r="C7" i="3" l="1"/>
  <c r="C4" i="3" l="1"/>
</calcChain>
</file>

<file path=xl/sharedStrings.xml><?xml version="1.0" encoding="utf-8"?>
<sst xmlns="http://schemas.openxmlformats.org/spreadsheetml/2006/main" count="94" uniqueCount="73">
  <si>
    <t>PONTUAÇÃO</t>
  </si>
  <si>
    <t>ITEM</t>
  </si>
  <si>
    <t>PESO</t>
  </si>
  <si>
    <t>PONTOS</t>
  </si>
  <si>
    <t>INDPROD</t>
  </si>
  <si>
    <t>Informações inverídicas, com denúncia comprovada, tornarão o solicitante inelegível.</t>
  </si>
  <si>
    <t>IndArt</t>
  </si>
  <si>
    <t>IndLiv</t>
  </si>
  <si>
    <t>IndCap</t>
  </si>
  <si>
    <t>IndTec</t>
  </si>
  <si>
    <t xml:space="preserve">IDENTIFICAÇÃO DO DOCENTE </t>
  </si>
  <si>
    <t>EIXO 1 – Produtos e Processos: caracteriza-se pelo desenvolvimento de produto técnico ou tecnológico, passível ou não de proteção, podendo gerar registros de propriedade de patentes, produção intelectual ou direitos autorais.</t>
  </si>
  <si>
    <t xml:space="preserve">CREDENCIAMENTO </t>
  </si>
  <si>
    <t>QUANTIDADE (MÁX DE 3)</t>
  </si>
  <si>
    <t>QUANTIDADE (MÁX DE 2)</t>
  </si>
  <si>
    <t>QUANTIDADE (MÁX DE 1)</t>
  </si>
  <si>
    <t xml:space="preserve">Nome: </t>
  </si>
  <si>
    <t>Ponto Focal:</t>
  </si>
  <si>
    <t>Categoria:</t>
  </si>
  <si>
    <t>Ano de Ingresso na REDE PROFNIT:</t>
  </si>
  <si>
    <t>Titulação mais elevada:</t>
  </si>
  <si>
    <t xml:space="preserve">(   ) Doutorado </t>
  </si>
  <si>
    <t xml:space="preserve">(  ) Permanente </t>
  </si>
  <si>
    <t>(  ) Colaborador</t>
  </si>
  <si>
    <t>(   ) Pós-Doutorado</t>
  </si>
  <si>
    <t>Ano de obtenção do doutorado:</t>
  </si>
  <si>
    <t>Instituição do doutorado:</t>
  </si>
  <si>
    <t>Link para Currículo Lattes:</t>
  </si>
  <si>
    <t xml:space="preserve">Todas as informações declaradas neste Anexo devem ter sido declaradas no Lattes.  </t>
  </si>
  <si>
    <t xml:space="preserve">Bolsistas de Prodrutividade </t>
  </si>
  <si>
    <t>PQ e TT</t>
  </si>
  <si>
    <t>Experiencia no exterior:</t>
  </si>
  <si>
    <t>(  ) sim</t>
  </si>
  <si>
    <t>(  ) não</t>
  </si>
  <si>
    <t>QUANTIDADE (MAX DE 3 ANOS)</t>
  </si>
  <si>
    <t>1.</t>
  </si>
  <si>
    <t>2.</t>
  </si>
  <si>
    <t>3.</t>
  </si>
  <si>
    <t>CPF:</t>
  </si>
  <si>
    <t>Área de conhecimento do doutorado:</t>
  </si>
  <si>
    <t>Onde:</t>
  </si>
  <si>
    <t>Projetos Integradores (máximo 3)</t>
  </si>
  <si>
    <t>Fase de expansão 1, 2 e 3</t>
  </si>
  <si>
    <t>ORIENTAÇÃO</t>
  </si>
  <si>
    <t>QUANTIDADE (SEM MÁXIMO)</t>
  </si>
  <si>
    <t>Para o professor que desejar se credenciar como Docente Permanente do seu ponto focal e fizer parte da fase de expansão 1, 2 e 3 deverá atingir no mínimo 300 pontos. Para Docentes Colaboradores a pontuação mínima será de 250 pontos.</t>
  </si>
  <si>
    <t>Desenho Industrial</t>
  </si>
  <si>
    <t>N.º do ORCID:</t>
  </si>
  <si>
    <t>indice</t>
  </si>
  <si>
    <t>valor</t>
  </si>
  <si>
    <t>Orientação de mestrado/doutorado concluida</t>
  </si>
  <si>
    <t>Orientação de mestrado/doutorado em andamanto</t>
  </si>
  <si>
    <t xml:space="preserve">Autor de Livro </t>
  </si>
  <si>
    <t xml:space="preserve">Empresa ou Organização social (inovadora); </t>
  </si>
  <si>
    <t>Processos/Tecnologia e Produtos/Material Não Patentéaveis</t>
  </si>
  <si>
    <t>Relatórios Técnico Conclusivo</t>
  </si>
  <si>
    <t xml:space="preserve">Tecnologia Social </t>
  </si>
  <si>
    <t>Norma e marco regulatório</t>
  </si>
  <si>
    <t xml:space="preserve">Patente Depositada </t>
  </si>
  <si>
    <t xml:space="preserve">Patente Concedida </t>
  </si>
  <si>
    <t xml:space="preserve">Software/Aplicativo Registrado </t>
  </si>
  <si>
    <t xml:space="preserve">Base de Dados Técnico-ciêntifica </t>
  </si>
  <si>
    <t xml:space="preserve">Material didatico - registrado com ISBN </t>
  </si>
  <si>
    <t>Indicação geográfica - certificado concedido</t>
  </si>
  <si>
    <t xml:space="preserve">Indicação geográfica - em processo </t>
  </si>
  <si>
    <t xml:space="preserve">Indicação geográfica - protocolada </t>
  </si>
  <si>
    <t>Marca Registrada</t>
  </si>
  <si>
    <t xml:space="preserve"> ÍNDICE DE PRODUTIVIDADE DO DOCENTE (INDPROD) REFERENTE AO PERÍODO DE 2022, 2023, 2024 e fração de 2025</t>
  </si>
  <si>
    <t>A1</t>
  </si>
  <si>
    <t>A2</t>
  </si>
  <si>
    <t>A3</t>
  </si>
  <si>
    <t>A4</t>
  </si>
  <si>
    <t xml:space="preserve">Capítulo de livro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</si>
</sst>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b/>
      <sz val="10"/>
      <color rgb="FFFF0000"/>
      <name val="Segoe UI"/>
      <family val="2"/>
    </font>
    <font>
      <sz val="10"/>
      <name val="Segoe UI"/>
      <family val="2"/>
    </font>
    <font>
      <sz val="10"/>
      <color rgb="FF0070C0"/>
      <name val="Segoe UI"/>
      <family val="2"/>
    </font>
    <font>
      <b/>
      <sz val="12"/>
      <color theme="1"/>
      <name val="Segoe UI"/>
      <family val="2"/>
    </font>
    <font>
      <b/>
      <sz val="18"/>
      <color theme="1"/>
      <name val="Segoe UI"/>
      <family val="2"/>
    </font>
    <font>
      <b/>
      <sz val="12"/>
      <color theme="0"/>
      <name val="Segoe UI"/>
      <family val="2"/>
    </font>
    <font>
      <b/>
      <sz val="12"/>
      <color rgb="FF0070C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C91D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46">
    <xf numFmtId="0" fontId="0" fillId="0" borderId="0" xfId="0"/>
    <xf numFmtId="49" fontId="6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4" fillId="0" borderId="2" xfId="0" applyFont="1" applyBorder="1"/>
    <xf numFmtId="0" fontId="9" fillId="0" borderId="0" xfId="0" applyFont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2" fontId="9" fillId="6" borderId="7" xfId="0" applyNumberFormat="1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1" fontId="18" fillId="7" borderId="3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6" fillId="0" borderId="15" xfId="0" applyFont="1" applyBorder="1"/>
    <xf numFmtId="0" fontId="12" fillId="0" borderId="40" xfId="0" applyFont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9" fillId="0" borderId="2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5" borderId="15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1" fillId="5" borderId="30" xfId="0" applyFont="1" applyFill="1" applyBorder="1" applyAlignment="1">
      <alignment horizontal="left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center" wrapText="1"/>
    </xf>
    <xf numFmtId="49" fontId="5" fillId="0" borderId="19" xfId="0" applyNumberFormat="1" applyFont="1" applyBorder="1" applyAlignment="1">
      <alignment horizontal="center" wrapText="1"/>
    </xf>
    <xf numFmtId="49" fontId="5" fillId="0" borderId="20" xfId="0" applyNumberFormat="1" applyFont="1" applyBorder="1" applyAlignment="1">
      <alignment horizontal="center" wrapText="1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</cellXfs>
  <cellStyles count="21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Normal" xfId="0" builtinId="0"/>
    <cellStyle name="Normal 2" xfId="17" xr:uid="{00000000-0005-0000-0000-000011000000}"/>
    <cellStyle name="Normal 3" xfId="19" xr:uid="{00000000-0005-0000-0000-000012000000}"/>
    <cellStyle name="Vírgula 2" xfId="18" xr:uid="{00000000-0005-0000-0000-000013000000}"/>
    <cellStyle name="Vírgula 3" xfId="20" xr:uid="{00000000-0005-0000-0000-000014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</dxfs>
  <tableStyles count="0" defaultTableStyle="TableStyleMedium2" defaultPivotStyle="PivotStyleLight16"/>
  <colors>
    <mruColors>
      <color rgb="FFF9F9F9"/>
      <color rgb="FFFFC91D"/>
      <color rgb="FFFFD85D"/>
      <color rgb="FFF3F05E"/>
      <color rgb="FFFFD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Ind.Prod.</a:t>
            </a:r>
          </a:p>
        </c:rich>
      </c:tx>
      <c:layout>
        <c:manualLayout>
          <c:xMode val="edge"/>
          <c:yMode val="edge"/>
          <c:x val="2.2319335083114646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GRÁFICO!$C$1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5A-B44C-96ED-78F9200898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5A-B44C-96ED-78F920089831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5A-B44C-96ED-78F9200898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5A-B44C-96ED-78F920089831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95A-B44C-96ED-78F9200898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95A-B44C-96ED-78F9200898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95A-B44C-96ED-78F920089831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95A-B44C-96ED-78F920089831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95A-B44C-96ED-78F9200898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GRÁFICO!$B$2:$B$10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cat>
          <c:val>
            <c:numRef>
              <c:f>GRÁFICO!$C$2:$C$10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95A-B44C-96ED-78F920089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Ind.Prod.</a:t>
            </a:r>
          </a:p>
        </c:rich>
      </c:tx>
      <c:layout>
        <c:manualLayout>
          <c:xMode val="edge"/>
          <c:yMode val="edge"/>
          <c:x val="2.2319335083114646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GRÁFICO!$C$1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C4-41F7-901A-24278BE36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C4-41F7-901A-24278BE36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C4-41F7-901A-24278BE36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CC4-41F7-901A-24278BE36B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CC4-41F7-901A-24278BE36B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CC4-41F7-901A-24278BE36B6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CC4-41F7-901A-24278BE36B6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CC4-41F7-901A-24278BE36B6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CC4-41F7-901A-24278BE36B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GRÁFICO!$B$2:$B$10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cat>
          <c:val>
            <c:numRef>
              <c:f>GRÁFICO!$C$2:$C$10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2-45AD-8028-A4B45FF7C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</xdr:colOff>
      <xdr:row>0</xdr:row>
      <xdr:rowOff>0</xdr:rowOff>
    </xdr:from>
    <xdr:to>
      <xdr:col>9</xdr:col>
      <xdr:colOff>892969</xdr:colOff>
      <xdr:row>0</xdr:row>
      <xdr:rowOff>2005852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7A970F7B-CD1B-C64F-AB0D-944F2E56EF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3295" y="0"/>
          <a:ext cx="15211913" cy="2005852"/>
        </a:xfrm>
        <a:prstGeom prst="rect">
          <a:avLst/>
        </a:prstGeom>
      </xdr:spPr>
    </xdr:pic>
    <xdr:clientData/>
  </xdr:twoCellAnchor>
  <xdr:twoCellAnchor>
    <xdr:from>
      <xdr:col>2</xdr:col>
      <xdr:colOff>988374</xdr:colOff>
      <xdr:row>74</xdr:row>
      <xdr:rowOff>51954</xdr:rowOff>
    </xdr:from>
    <xdr:to>
      <xdr:col>8</xdr:col>
      <xdr:colOff>0</xdr:colOff>
      <xdr:row>103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FE03A4E-7247-E94C-B769-BD7DA692A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152399</xdr:rowOff>
    </xdr:from>
    <xdr:to>
      <xdr:col>16</xdr:col>
      <xdr:colOff>495300</xdr:colOff>
      <xdr:row>19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C10" totalsRowShown="0" dataDxfId="2">
  <autoFilter ref="B1:C10" xr:uid="{00000000-0009-0000-0100-000001000000}"/>
  <tableColumns count="2">
    <tableColumn id="1" xr3:uid="{00000000-0010-0000-0000-000001000000}" name="indice" dataDxfId="1"/>
    <tableColumn id="2" xr3:uid="{00000000-0010-0000-0000-000002000000}" name="valor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2AD2-CFCB-E54E-82FC-07B8769D8A97}">
  <sheetPr>
    <tabColor theme="9" tint="-0.249977111117893"/>
  </sheetPr>
  <dimension ref="B1:K93"/>
  <sheetViews>
    <sheetView showGridLines="0" tabSelected="1" zoomScaleNormal="70" zoomScaleSheetLayoutView="115" workbookViewId="0">
      <selection activeCell="B8" sqref="B8:J8"/>
    </sheetView>
  </sheetViews>
  <sheetFormatPr baseColWidth="10" defaultColWidth="8.6640625" defaultRowHeight="12" x14ac:dyDescent="0.15"/>
  <cols>
    <col min="1" max="1" width="16.1640625" style="2" customWidth="1"/>
    <col min="2" max="2" width="31.5" style="6" customWidth="1"/>
    <col min="3" max="3" width="16.6640625" style="2" customWidth="1"/>
    <col min="4" max="4" width="18.1640625" style="2" customWidth="1"/>
    <col min="5" max="5" width="21.1640625" style="2" customWidth="1"/>
    <col min="6" max="6" width="24.6640625" style="2" customWidth="1"/>
    <col min="7" max="7" width="16" style="2" customWidth="1"/>
    <col min="8" max="8" width="36.5" style="7" customWidth="1"/>
    <col min="9" max="9" width="23.5" style="7" customWidth="1"/>
    <col min="10" max="10" width="14.5" style="7" customWidth="1"/>
    <col min="11" max="16384" width="8.6640625" style="2"/>
  </cols>
  <sheetData>
    <row r="1" spans="2:10" s="1" customFormat="1" ht="159.75" customHeight="1" thickBot="1" x14ac:dyDescent="0.2">
      <c r="B1" s="128"/>
      <c r="C1" s="129"/>
      <c r="D1" s="129"/>
      <c r="E1" s="129"/>
      <c r="F1" s="129"/>
      <c r="G1" s="129"/>
      <c r="H1" s="129"/>
      <c r="I1" s="129"/>
      <c r="J1" s="130"/>
    </row>
    <row r="2" spans="2:10" x14ac:dyDescent="0.15">
      <c r="B2" s="131" t="s">
        <v>12</v>
      </c>
      <c r="C2" s="132"/>
      <c r="D2" s="132"/>
      <c r="E2" s="132"/>
      <c r="F2" s="132"/>
      <c r="G2" s="132"/>
      <c r="H2" s="132"/>
      <c r="I2" s="132"/>
      <c r="J2" s="133"/>
    </row>
    <row r="3" spans="2:10" ht="21" customHeight="1" x14ac:dyDescent="0.15">
      <c r="B3" s="134"/>
      <c r="C3" s="135"/>
      <c r="D3" s="135"/>
      <c r="E3" s="135"/>
      <c r="F3" s="135"/>
      <c r="G3" s="135"/>
      <c r="H3" s="135"/>
      <c r="I3" s="135"/>
      <c r="J3" s="136"/>
    </row>
    <row r="4" spans="2:10" ht="42" customHeight="1" thickBot="1" x14ac:dyDescent="0.2">
      <c r="B4" s="137" t="s">
        <v>42</v>
      </c>
      <c r="C4" s="138"/>
      <c r="D4" s="138"/>
      <c r="E4" s="138"/>
      <c r="F4" s="138"/>
      <c r="G4" s="138"/>
      <c r="H4" s="138"/>
      <c r="I4" s="138"/>
      <c r="J4" s="139"/>
    </row>
    <row r="5" spans="2:10" ht="25.5" customHeight="1" thickBot="1" x14ac:dyDescent="0.2">
      <c r="B5" s="140" t="s">
        <v>10</v>
      </c>
      <c r="C5" s="141"/>
      <c r="D5" s="141"/>
      <c r="E5" s="141"/>
      <c r="F5" s="141"/>
      <c r="G5" s="141"/>
      <c r="H5" s="141"/>
      <c r="I5" s="141"/>
      <c r="J5" s="142"/>
    </row>
    <row r="6" spans="2:10" s="28" customFormat="1" ht="24" customHeight="1" x14ac:dyDescent="0.2">
      <c r="B6" s="143" t="s">
        <v>16</v>
      </c>
      <c r="C6" s="144"/>
      <c r="D6" s="144"/>
      <c r="E6" s="144"/>
      <c r="F6" s="144"/>
      <c r="G6" s="144"/>
      <c r="H6" s="144"/>
      <c r="I6" s="144"/>
      <c r="J6" s="145"/>
    </row>
    <row r="7" spans="2:10" s="28" customFormat="1" ht="24" customHeight="1" x14ac:dyDescent="0.2">
      <c r="B7" s="125" t="s">
        <v>38</v>
      </c>
      <c r="C7" s="113"/>
      <c r="D7" s="113"/>
      <c r="E7" s="113"/>
      <c r="F7" s="113"/>
      <c r="G7" s="113"/>
      <c r="H7" s="113"/>
      <c r="I7" s="113"/>
      <c r="J7" s="114"/>
    </row>
    <row r="8" spans="2:10" s="28" customFormat="1" ht="24" customHeight="1" x14ac:dyDescent="0.2">
      <c r="B8" s="125" t="s">
        <v>17</v>
      </c>
      <c r="C8" s="113"/>
      <c r="D8" s="113"/>
      <c r="E8" s="113"/>
      <c r="F8" s="113"/>
      <c r="G8" s="113"/>
      <c r="H8" s="113"/>
      <c r="I8" s="113"/>
      <c r="J8" s="114"/>
    </row>
    <row r="9" spans="2:10" s="28" customFormat="1" ht="24" customHeight="1" x14ac:dyDescent="0.2">
      <c r="B9" s="29" t="s">
        <v>47</v>
      </c>
      <c r="C9" s="49"/>
      <c r="D9" s="49"/>
      <c r="E9" s="49"/>
      <c r="F9" s="49"/>
      <c r="G9" s="49"/>
      <c r="H9" s="49"/>
      <c r="I9" s="49"/>
      <c r="J9" s="50"/>
    </row>
    <row r="10" spans="2:10" s="28" customFormat="1" ht="24" customHeight="1" x14ac:dyDescent="0.2">
      <c r="B10" s="125" t="s">
        <v>19</v>
      </c>
      <c r="C10" s="113"/>
      <c r="D10" s="113"/>
      <c r="E10" s="113"/>
      <c r="F10" s="113"/>
      <c r="G10" s="113"/>
      <c r="H10" s="113"/>
      <c r="I10" s="113"/>
      <c r="J10" s="114"/>
    </row>
    <row r="11" spans="2:10" s="28" customFormat="1" ht="24" customHeight="1" x14ac:dyDescent="0.2">
      <c r="B11" s="29" t="s">
        <v>18</v>
      </c>
      <c r="C11" s="30" t="s">
        <v>22</v>
      </c>
      <c r="D11" s="30" t="s">
        <v>23</v>
      </c>
      <c r="E11" s="13"/>
      <c r="F11" s="13"/>
      <c r="G11" s="13"/>
      <c r="H11" s="13"/>
      <c r="I11" s="13"/>
      <c r="J11" s="31"/>
    </row>
    <row r="12" spans="2:10" s="28" customFormat="1" ht="24" customHeight="1" x14ac:dyDescent="0.2">
      <c r="B12" s="29" t="s">
        <v>20</v>
      </c>
      <c r="C12" s="30" t="s">
        <v>21</v>
      </c>
      <c r="D12" s="30" t="s">
        <v>24</v>
      </c>
      <c r="E12" s="13"/>
      <c r="F12" s="13"/>
      <c r="G12" s="13"/>
      <c r="H12" s="13"/>
      <c r="I12" s="13"/>
      <c r="J12" s="31"/>
    </row>
    <row r="13" spans="2:10" s="28" customFormat="1" ht="24" customHeight="1" x14ac:dyDescent="0.2">
      <c r="B13" s="125" t="s">
        <v>39</v>
      </c>
      <c r="C13" s="113"/>
      <c r="D13" s="113"/>
      <c r="E13" s="113"/>
      <c r="F13" s="126" t="s">
        <v>25</v>
      </c>
      <c r="G13" s="126"/>
      <c r="H13" s="126"/>
      <c r="I13" s="126"/>
      <c r="J13" s="127"/>
    </row>
    <row r="14" spans="2:10" s="28" customFormat="1" ht="24" customHeight="1" x14ac:dyDescent="0.2">
      <c r="B14" s="125" t="s">
        <v>26</v>
      </c>
      <c r="C14" s="113"/>
      <c r="D14" s="113"/>
      <c r="E14" s="113"/>
      <c r="F14" s="113"/>
      <c r="G14" s="113"/>
      <c r="H14" s="113"/>
      <c r="I14" s="113"/>
      <c r="J14" s="114"/>
    </row>
    <row r="15" spans="2:10" s="28" customFormat="1" ht="24" customHeight="1" x14ac:dyDescent="0.2">
      <c r="B15" s="125" t="s">
        <v>27</v>
      </c>
      <c r="C15" s="113"/>
      <c r="D15" s="113"/>
      <c r="E15" s="113"/>
      <c r="F15" s="113"/>
      <c r="G15" s="113"/>
      <c r="H15" s="113"/>
      <c r="I15" s="113"/>
      <c r="J15" s="114"/>
    </row>
    <row r="16" spans="2:10" s="28" customFormat="1" ht="24" customHeight="1" x14ac:dyDescent="0.2">
      <c r="B16" s="29" t="s">
        <v>31</v>
      </c>
      <c r="C16" s="30" t="s">
        <v>32</v>
      </c>
      <c r="D16" s="30" t="s">
        <v>33</v>
      </c>
      <c r="E16" s="113" t="s">
        <v>40</v>
      </c>
      <c r="F16" s="113"/>
      <c r="G16" s="113"/>
      <c r="H16" s="113"/>
      <c r="I16" s="113"/>
      <c r="J16" s="114"/>
    </row>
    <row r="17" spans="2:10" s="28" customFormat="1" ht="24" customHeight="1" x14ac:dyDescent="0.2">
      <c r="B17" s="33" t="s">
        <v>41</v>
      </c>
      <c r="C17" s="115" t="s">
        <v>35</v>
      </c>
      <c r="D17" s="115"/>
      <c r="E17" s="115"/>
      <c r="F17" s="115"/>
      <c r="G17" s="115"/>
      <c r="H17" s="115"/>
      <c r="I17" s="115"/>
      <c r="J17" s="116"/>
    </row>
    <row r="18" spans="2:10" s="28" customFormat="1" ht="24" customHeight="1" x14ac:dyDescent="0.2">
      <c r="B18" s="33"/>
      <c r="C18" s="115" t="s">
        <v>36</v>
      </c>
      <c r="D18" s="115"/>
      <c r="E18" s="115"/>
      <c r="F18" s="115"/>
      <c r="G18" s="115"/>
      <c r="H18" s="115"/>
      <c r="I18" s="115"/>
      <c r="J18" s="116"/>
    </row>
    <row r="19" spans="2:10" s="28" customFormat="1" ht="24" customHeight="1" x14ac:dyDescent="0.2">
      <c r="B19" s="32"/>
      <c r="C19" s="117" t="s">
        <v>37</v>
      </c>
      <c r="D19" s="117"/>
      <c r="E19" s="117"/>
      <c r="F19" s="117"/>
      <c r="G19" s="117"/>
      <c r="H19" s="117"/>
      <c r="I19" s="117"/>
      <c r="J19" s="118"/>
    </row>
    <row r="20" spans="2:10" ht="42" customHeight="1" thickBot="1" x14ac:dyDescent="0.2">
      <c r="B20" s="119" t="s">
        <v>45</v>
      </c>
      <c r="C20" s="120"/>
      <c r="D20" s="120"/>
      <c r="E20" s="120"/>
      <c r="F20" s="120"/>
      <c r="G20" s="120"/>
      <c r="H20" s="120"/>
      <c r="I20" s="120"/>
      <c r="J20" s="121"/>
    </row>
    <row r="21" spans="2:10" ht="25.5" customHeight="1" thickBot="1" x14ac:dyDescent="0.2">
      <c r="B21" s="122" t="s">
        <v>67</v>
      </c>
      <c r="C21" s="123"/>
      <c r="D21" s="123"/>
      <c r="E21" s="123"/>
      <c r="F21" s="123"/>
      <c r="G21" s="123"/>
      <c r="H21" s="123"/>
      <c r="I21" s="123"/>
      <c r="J21" s="124"/>
    </row>
    <row r="22" spans="2:10" ht="23.25" customHeight="1" thickBot="1" x14ac:dyDescent="0.2">
      <c r="B22" s="110" t="s">
        <v>28</v>
      </c>
      <c r="C22" s="111"/>
      <c r="D22" s="111"/>
      <c r="E22" s="111"/>
      <c r="F22" s="111"/>
      <c r="G22" s="111"/>
      <c r="H22" s="111"/>
      <c r="I22" s="111"/>
      <c r="J22" s="112"/>
    </row>
    <row r="23" spans="2:10" ht="25.5" customHeight="1" thickBot="1" x14ac:dyDescent="0.2">
      <c r="B23" s="67" t="s">
        <v>6</v>
      </c>
      <c r="C23" s="68"/>
      <c r="D23" s="68"/>
      <c r="E23" s="68"/>
      <c r="F23" s="68"/>
      <c r="G23" s="68"/>
      <c r="H23" s="68"/>
      <c r="I23" s="68"/>
      <c r="J23" s="69"/>
    </row>
    <row r="24" spans="2:10" ht="19.5" customHeight="1" x14ac:dyDescent="0.15">
      <c r="B24" s="104" t="s">
        <v>1</v>
      </c>
      <c r="C24" s="105"/>
      <c r="D24" s="105"/>
      <c r="E24" s="105"/>
      <c r="F24" s="105"/>
      <c r="G24" s="106"/>
      <c r="H24" s="101" t="s">
        <v>44</v>
      </c>
      <c r="I24" s="102" t="s">
        <v>0</v>
      </c>
      <c r="J24" s="103"/>
    </row>
    <row r="25" spans="2:10" ht="19.5" customHeight="1" x14ac:dyDescent="0.15">
      <c r="B25" s="73"/>
      <c r="C25" s="74"/>
      <c r="D25" s="74"/>
      <c r="E25" s="74"/>
      <c r="F25" s="74"/>
      <c r="G25" s="75"/>
      <c r="H25" s="77"/>
      <c r="I25" s="34" t="s">
        <v>2</v>
      </c>
      <c r="J25" s="35" t="s">
        <v>3</v>
      </c>
    </row>
    <row r="26" spans="2:10" ht="24" customHeight="1" x14ac:dyDescent="0.15">
      <c r="B26" s="62" t="s">
        <v>68</v>
      </c>
      <c r="C26" s="63"/>
      <c r="D26" s="63"/>
      <c r="E26" s="63"/>
      <c r="F26" s="63"/>
      <c r="G26" s="64"/>
      <c r="H26" s="10"/>
      <c r="I26" s="11">
        <v>85.5</v>
      </c>
      <c r="J26" s="12">
        <f>H26*I26</f>
        <v>0</v>
      </c>
    </row>
    <row r="27" spans="2:10" ht="24" customHeight="1" x14ac:dyDescent="0.15">
      <c r="B27" s="62" t="s">
        <v>69</v>
      </c>
      <c r="C27" s="63"/>
      <c r="D27" s="63"/>
      <c r="E27" s="63"/>
      <c r="F27" s="63"/>
      <c r="G27" s="64"/>
      <c r="H27" s="10"/>
      <c r="I27" s="11">
        <v>75</v>
      </c>
      <c r="J27" s="12">
        <f t="shared" ref="J27:J29" si="0">H27*I27</f>
        <v>0</v>
      </c>
    </row>
    <row r="28" spans="2:10" ht="24" customHeight="1" x14ac:dyDescent="0.15">
      <c r="B28" s="62" t="s">
        <v>70</v>
      </c>
      <c r="C28" s="63"/>
      <c r="D28" s="63"/>
      <c r="E28" s="63"/>
      <c r="F28" s="63"/>
      <c r="G28" s="64"/>
      <c r="H28" s="10"/>
      <c r="I28" s="11">
        <v>62.5</v>
      </c>
      <c r="J28" s="12">
        <f t="shared" si="0"/>
        <v>0</v>
      </c>
    </row>
    <row r="29" spans="2:10" ht="24" customHeight="1" x14ac:dyDescent="0.15">
      <c r="B29" s="62" t="s">
        <v>71</v>
      </c>
      <c r="C29" s="63"/>
      <c r="D29" s="63"/>
      <c r="E29" s="63"/>
      <c r="F29" s="63"/>
      <c r="G29" s="64"/>
      <c r="H29" s="10"/>
      <c r="I29" s="11">
        <v>50</v>
      </c>
      <c r="J29" s="12">
        <f t="shared" si="0"/>
        <v>0</v>
      </c>
    </row>
    <row r="30" spans="2:10" ht="24" customHeight="1" thickBot="1" x14ac:dyDescent="0.2">
      <c r="B30" s="107"/>
      <c r="C30" s="108"/>
      <c r="D30" s="108"/>
      <c r="E30" s="108"/>
      <c r="F30" s="108"/>
      <c r="G30" s="108"/>
      <c r="H30" s="108"/>
      <c r="I30" s="109"/>
      <c r="J30" s="36">
        <f>SUM(J26:J29)</f>
        <v>0</v>
      </c>
    </row>
    <row r="31" spans="2:10" ht="25.5" customHeight="1" thickBot="1" x14ac:dyDescent="0.2">
      <c r="B31" s="67" t="s">
        <v>7</v>
      </c>
      <c r="C31" s="68"/>
      <c r="D31" s="68"/>
      <c r="E31" s="68"/>
      <c r="F31" s="68"/>
      <c r="G31" s="68"/>
      <c r="H31" s="68"/>
      <c r="I31" s="68"/>
      <c r="J31" s="69"/>
    </row>
    <row r="32" spans="2:10" ht="19.5" customHeight="1" x14ac:dyDescent="0.15">
      <c r="B32" s="104" t="s">
        <v>1</v>
      </c>
      <c r="C32" s="105"/>
      <c r="D32" s="105"/>
      <c r="E32" s="105"/>
      <c r="F32" s="105"/>
      <c r="G32" s="106"/>
      <c r="H32" s="101" t="s">
        <v>14</v>
      </c>
      <c r="I32" s="102" t="s">
        <v>0</v>
      </c>
      <c r="J32" s="103"/>
    </row>
    <row r="33" spans="2:10" ht="19.5" customHeight="1" x14ac:dyDescent="0.15">
      <c r="B33" s="73"/>
      <c r="C33" s="74"/>
      <c r="D33" s="74"/>
      <c r="E33" s="74"/>
      <c r="F33" s="74"/>
      <c r="G33" s="75"/>
      <c r="H33" s="77"/>
      <c r="I33" s="34" t="s">
        <v>2</v>
      </c>
      <c r="J33" s="35" t="s">
        <v>3</v>
      </c>
    </row>
    <row r="34" spans="2:10" ht="24" customHeight="1" x14ac:dyDescent="0.15">
      <c r="B34" s="86" t="s">
        <v>52</v>
      </c>
      <c r="C34" s="87"/>
      <c r="D34" s="87"/>
      <c r="E34" s="87"/>
      <c r="F34" s="87"/>
      <c r="G34" s="88"/>
      <c r="H34" s="15"/>
      <c r="I34" s="39">
        <v>25</v>
      </c>
      <c r="J34" s="12">
        <f>IF(H34&gt;2,40,I34*H34)</f>
        <v>0</v>
      </c>
    </row>
    <row r="35" spans="2:10" ht="24" customHeight="1" thickBot="1" x14ac:dyDescent="0.25">
      <c r="B35" s="17"/>
      <c r="C35" s="18"/>
      <c r="D35" s="18"/>
      <c r="E35" s="18"/>
      <c r="F35" s="18"/>
      <c r="G35" s="18"/>
      <c r="H35" s="19"/>
      <c r="I35" s="13"/>
      <c r="J35" s="14">
        <f>SUM(J34:J34)</f>
        <v>0</v>
      </c>
    </row>
    <row r="36" spans="2:10" ht="25.5" customHeight="1" thickBot="1" x14ac:dyDescent="0.2">
      <c r="B36" s="67" t="s">
        <v>8</v>
      </c>
      <c r="C36" s="68"/>
      <c r="D36" s="68"/>
      <c r="E36" s="68"/>
      <c r="F36" s="68"/>
      <c r="G36" s="68"/>
      <c r="H36" s="68"/>
      <c r="I36" s="68"/>
      <c r="J36" s="69"/>
    </row>
    <row r="37" spans="2:10" ht="19.5" customHeight="1" x14ac:dyDescent="0.15">
      <c r="B37" s="104" t="s">
        <v>1</v>
      </c>
      <c r="C37" s="105"/>
      <c r="D37" s="105"/>
      <c r="E37" s="105"/>
      <c r="F37" s="105"/>
      <c r="G37" s="106"/>
      <c r="H37" s="101" t="s">
        <v>13</v>
      </c>
      <c r="I37" s="102" t="s">
        <v>0</v>
      </c>
      <c r="J37" s="103"/>
    </row>
    <row r="38" spans="2:10" ht="19.5" customHeight="1" x14ac:dyDescent="0.15">
      <c r="B38" s="73"/>
      <c r="C38" s="74"/>
      <c r="D38" s="74"/>
      <c r="E38" s="74"/>
      <c r="F38" s="74"/>
      <c r="G38" s="75"/>
      <c r="H38" s="77"/>
      <c r="I38" s="34" t="s">
        <v>2</v>
      </c>
      <c r="J38" s="35" t="s">
        <v>3</v>
      </c>
    </row>
    <row r="39" spans="2:10" ht="24" customHeight="1" x14ac:dyDescent="0.15">
      <c r="B39" s="86" t="s">
        <v>72</v>
      </c>
      <c r="C39" s="87"/>
      <c r="D39" s="87"/>
      <c r="E39" s="87"/>
      <c r="F39" s="87"/>
      <c r="G39" s="88"/>
      <c r="H39" s="15"/>
      <c r="I39" s="39">
        <v>10</v>
      </c>
      <c r="J39" s="12">
        <f>IF(H39&gt;3,30,I39*H39)</f>
        <v>0</v>
      </c>
    </row>
    <row r="40" spans="2:10" ht="24" customHeight="1" thickBot="1" x14ac:dyDescent="0.2">
      <c r="B40" s="43"/>
      <c r="C40" s="44"/>
      <c r="D40" s="44"/>
      <c r="E40" s="44"/>
      <c r="F40" s="44"/>
      <c r="G40" s="44"/>
      <c r="H40" s="45"/>
      <c r="I40" s="46"/>
      <c r="J40" s="47">
        <f>SUM(J39:J39)</f>
        <v>0</v>
      </c>
    </row>
    <row r="41" spans="2:10" ht="25.5" customHeight="1" thickBot="1" x14ac:dyDescent="0.2">
      <c r="B41" s="67" t="s">
        <v>29</v>
      </c>
      <c r="C41" s="68"/>
      <c r="D41" s="68"/>
      <c r="E41" s="68"/>
      <c r="F41" s="68"/>
      <c r="G41" s="68"/>
      <c r="H41" s="68"/>
      <c r="I41" s="68"/>
      <c r="J41" s="69"/>
    </row>
    <row r="42" spans="2:10" ht="19.5" customHeight="1" x14ac:dyDescent="0.15">
      <c r="B42" s="104" t="s">
        <v>1</v>
      </c>
      <c r="C42" s="105"/>
      <c r="D42" s="105"/>
      <c r="E42" s="105"/>
      <c r="F42" s="105"/>
      <c r="G42" s="106"/>
      <c r="H42" s="101" t="s">
        <v>15</v>
      </c>
      <c r="I42" s="102" t="s">
        <v>0</v>
      </c>
      <c r="J42" s="103"/>
    </row>
    <row r="43" spans="2:10" ht="19.5" customHeight="1" x14ac:dyDescent="0.15">
      <c r="B43" s="73"/>
      <c r="C43" s="74"/>
      <c r="D43" s="74"/>
      <c r="E43" s="74"/>
      <c r="F43" s="74"/>
      <c r="G43" s="75"/>
      <c r="H43" s="77"/>
      <c r="I43" s="34" t="s">
        <v>2</v>
      </c>
      <c r="J43" s="35" t="s">
        <v>3</v>
      </c>
    </row>
    <row r="44" spans="2:10" ht="24" customHeight="1" x14ac:dyDescent="0.15">
      <c r="B44" s="86" t="s">
        <v>30</v>
      </c>
      <c r="C44" s="87"/>
      <c r="D44" s="87"/>
      <c r="E44" s="87"/>
      <c r="F44" s="87"/>
      <c r="G44" s="88"/>
      <c r="H44" s="15"/>
      <c r="I44" s="16">
        <v>300</v>
      </c>
      <c r="J44" s="12">
        <f>IF(H44&gt;1,350,I44*H44)</f>
        <v>0</v>
      </c>
    </row>
    <row r="45" spans="2:10" ht="24" customHeight="1" thickBot="1" x14ac:dyDescent="0.2">
      <c r="B45" s="21"/>
      <c r="C45" s="22"/>
      <c r="D45" s="22"/>
      <c r="E45" s="22"/>
      <c r="F45" s="22"/>
      <c r="G45" s="22"/>
      <c r="H45" s="19"/>
      <c r="I45" s="23"/>
      <c r="J45" s="14">
        <f>SUM(J44)</f>
        <v>0</v>
      </c>
    </row>
    <row r="46" spans="2:10" ht="25.5" customHeight="1" thickBot="1" x14ac:dyDescent="0.2">
      <c r="B46" s="67" t="s">
        <v>9</v>
      </c>
      <c r="C46" s="68"/>
      <c r="D46" s="68"/>
      <c r="E46" s="68"/>
      <c r="F46" s="68"/>
      <c r="G46" s="68"/>
      <c r="H46" s="68"/>
      <c r="I46" s="68"/>
      <c r="J46" s="69"/>
    </row>
    <row r="47" spans="2:10" ht="19.5" customHeight="1" x14ac:dyDescent="0.15">
      <c r="B47" s="95" t="s">
        <v>11</v>
      </c>
      <c r="C47" s="96"/>
      <c r="D47" s="96"/>
      <c r="E47" s="96"/>
      <c r="F47" s="96"/>
      <c r="G47" s="97"/>
      <c r="H47" s="101" t="s">
        <v>14</v>
      </c>
      <c r="I47" s="102" t="s">
        <v>0</v>
      </c>
      <c r="J47" s="103"/>
    </row>
    <row r="48" spans="2:10" ht="19.5" customHeight="1" x14ac:dyDescent="0.15">
      <c r="B48" s="98"/>
      <c r="C48" s="99"/>
      <c r="D48" s="99"/>
      <c r="E48" s="99"/>
      <c r="F48" s="99"/>
      <c r="G48" s="100"/>
      <c r="H48" s="77"/>
      <c r="I48" s="34" t="s">
        <v>2</v>
      </c>
      <c r="J48" s="35" t="s">
        <v>3</v>
      </c>
    </row>
    <row r="49" spans="2:10" ht="24" customHeight="1" x14ac:dyDescent="0.15">
      <c r="B49" s="89" t="s">
        <v>53</v>
      </c>
      <c r="C49" s="90"/>
      <c r="D49" s="90"/>
      <c r="E49" s="90"/>
      <c r="F49" s="90"/>
      <c r="G49" s="91"/>
      <c r="H49" s="10"/>
      <c r="I49" s="39">
        <v>50</v>
      </c>
      <c r="J49" s="12">
        <f>IF(H49&gt;2,20,I49*H49)</f>
        <v>0</v>
      </c>
    </row>
    <row r="50" spans="2:10" ht="24" customHeight="1" x14ac:dyDescent="0.15">
      <c r="B50" s="89" t="s">
        <v>54</v>
      </c>
      <c r="C50" s="90"/>
      <c r="D50" s="90"/>
      <c r="E50" s="90"/>
      <c r="F50" s="90"/>
      <c r="G50" s="91"/>
      <c r="H50" s="56"/>
      <c r="I50" s="37">
        <v>20</v>
      </c>
      <c r="J50" s="38">
        <f>IF(H50&gt;2,10,I50*H50)</f>
        <v>0</v>
      </c>
    </row>
    <row r="51" spans="2:10" ht="24" customHeight="1" x14ac:dyDescent="0.15">
      <c r="B51" s="89" t="s">
        <v>55</v>
      </c>
      <c r="C51" s="90"/>
      <c r="D51" s="90"/>
      <c r="E51" s="90"/>
      <c r="F51" s="90"/>
      <c r="G51" s="91"/>
      <c r="H51" s="10"/>
      <c r="I51" s="39">
        <v>15</v>
      </c>
      <c r="J51" s="12">
        <f>IF(H51&gt;2,20,I51*H51)</f>
        <v>0</v>
      </c>
    </row>
    <row r="52" spans="2:10" ht="24" customHeight="1" x14ac:dyDescent="0.15">
      <c r="B52" s="86" t="s">
        <v>56</v>
      </c>
      <c r="C52" s="87"/>
      <c r="D52" s="87"/>
      <c r="E52" s="87"/>
      <c r="F52" s="87"/>
      <c r="G52" s="88"/>
      <c r="H52" s="56"/>
      <c r="I52" s="37">
        <v>25</v>
      </c>
      <c r="J52" s="38">
        <f>IF(H52&gt;2,10,I52*H52)</f>
        <v>0</v>
      </c>
    </row>
    <row r="53" spans="2:10" ht="24" customHeight="1" x14ac:dyDescent="0.15">
      <c r="B53" s="86" t="s">
        <v>57</v>
      </c>
      <c r="C53" s="87"/>
      <c r="D53" s="87"/>
      <c r="E53" s="87"/>
      <c r="F53" s="87"/>
      <c r="G53" s="88"/>
      <c r="H53" s="10"/>
      <c r="I53" s="39">
        <v>15</v>
      </c>
      <c r="J53" s="12">
        <f>IF(H53&gt;2,20,I53*H53)</f>
        <v>0</v>
      </c>
    </row>
    <row r="54" spans="2:10" ht="24" customHeight="1" x14ac:dyDescent="0.15">
      <c r="B54" s="92" t="s">
        <v>58</v>
      </c>
      <c r="C54" s="93"/>
      <c r="D54" s="93"/>
      <c r="E54" s="93"/>
      <c r="F54" s="93"/>
      <c r="G54" s="94"/>
      <c r="H54" s="56"/>
      <c r="I54" s="37">
        <v>25</v>
      </c>
      <c r="J54" s="38">
        <f>IF(H54&gt;2,10,I54*H54)</f>
        <v>0</v>
      </c>
    </row>
    <row r="55" spans="2:10" ht="24" customHeight="1" x14ac:dyDescent="0.15">
      <c r="B55" s="86" t="s">
        <v>59</v>
      </c>
      <c r="C55" s="87"/>
      <c r="D55" s="87"/>
      <c r="E55" s="87"/>
      <c r="F55" s="87"/>
      <c r="G55" s="88"/>
      <c r="H55" s="10"/>
      <c r="I55" s="39">
        <v>50</v>
      </c>
      <c r="J55" s="12">
        <f>IF(H55&gt;2,20,I55*H55)</f>
        <v>0</v>
      </c>
    </row>
    <row r="56" spans="2:10" ht="24" customHeight="1" x14ac:dyDescent="0.15">
      <c r="B56" s="86" t="s">
        <v>60</v>
      </c>
      <c r="C56" s="87"/>
      <c r="D56" s="87"/>
      <c r="E56" s="87"/>
      <c r="F56" s="87"/>
      <c r="G56" s="88"/>
      <c r="H56" s="56"/>
      <c r="I56" s="37">
        <v>20</v>
      </c>
      <c r="J56" s="38">
        <f>IF(H56&gt;2,10,I56*H56)</f>
        <v>0</v>
      </c>
    </row>
    <row r="57" spans="2:10" ht="24" customHeight="1" x14ac:dyDescent="0.15">
      <c r="B57" s="86" t="s">
        <v>61</v>
      </c>
      <c r="C57" s="87"/>
      <c r="D57" s="87"/>
      <c r="E57" s="87"/>
      <c r="F57" s="87"/>
      <c r="G57" s="88"/>
      <c r="H57" s="10"/>
      <c r="I57" s="39">
        <v>20</v>
      </c>
      <c r="J57" s="12">
        <f>IF(H57&gt;2,20,I57*H57)</f>
        <v>0</v>
      </c>
    </row>
    <row r="58" spans="2:10" ht="24" customHeight="1" x14ac:dyDescent="0.15">
      <c r="B58" s="86" t="s">
        <v>62</v>
      </c>
      <c r="C58" s="87"/>
      <c r="D58" s="87"/>
      <c r="E58" s="87"/>
      <c r="F58" s="87"/>
      <c r="G58" s="88"/>
      <c r="H58" s="56"/>
      <c r="I58" s="37">
        <v>10</v>
      </c>
      <c r="J58" s="38">
        <f>IF(H58&gt;2,10,I58*H58)</f>
        <v>0</v>
      </c>
    </row>
    <row r="59" spans="2:10" ht="24" customHeight="1" x14ac:dyDescent="0.15">
      <c r="B59" s="24" t="s">
        <v>63</v>
      </c>
      <c r="C59" s="25"/>
      <c r="D59" s="25"/>
      <c r="E59" s="25"/>
      <c r="F59" s="25"/>
      <c r="G59" s="26"/>
      <c r="H59" s="10"/>
      <c r="I59" s="39">
        <v>40</v>
      </c>
      <c r="J59" s="12">
        <f>IF(H59&gt;2,60,I59*H59)</f>
        <v>0</v>
      </c>
    </row>
    <row r="60" spans="2:10" ht="24" customHeight="1" x14ac:dyDescent="0.15">
      <c r="B60" s="24" t="s">
        <v>64</v>
      </c>
      <c r="C60" s="25"/>
      <c r="D60" s="25"/>
      <c r="E60" s="25"/>
      <c r="F60" s="25"/>
      <c r="G60" s="26"/>
      <c r="H60" s="56"/>
      <c r="I60" s="37">
        <v>10</v>
      </c>
      <c r="J60" s="38">
        <f>IF(H60&gt;2,40,I60*H60)</f>
        <v>0</v>
      </c>
    </row>
    <row r="61" spans="2:10" ht="24" customHeight="1" x14ac:dyDescent="0.15">
      <c r="B61" s="24" t="s">
        <v>65</v>
      </c>
      <c r="C61" s="25"/>
      <c r="D61" s="25"/>
      <c r="E61" s="25"/>
      <c r="F61" s="25"/>
      <c r="G61" s="26"/>
      <c r="H61" s="10"/>
      <c r="I61" s="39">
        <v>5</v>
      </c>
      <c r="J61" s="12">
        <f>IF(H61&gt;2,100,I61*H61)</f>
        <v>0</v>
      </c>
    </row>
    <row r="62" spans="2:10" ht="24" customHeight="1" x14ac:dyDescent="0.15">
      <c r="B62" s="83" t="s">
        <v>66</v>
      </c>
      <c r="C62" s="84"/>
      <c r="D62" s="84"/>
      <c r="E62" s="84"/>
      <c r="F62" s="84"/>
      <c r="G62" s="85"/>
      <c r="H62" s="56"/>
      <c r="I62" s="37">
        <v>40</v>
      </c>
      <c r="J62" s="38">
        <f>IF(H62&gt;2,80,I62*H62)</f>
        <v>0</v>
      </c>
    </row>
    <row r="63" spans="2:10" ht="24" customHeight="1" x14ac:dyDescent="0.15">
      <c r="B63" s="83" t="s">
        <v>46</v>
      </c>
      <c r="C63" s="84"/>
      <c r="D63" s="84"/>
      <c r="E63" s="84"/>
      <c r="F63" s="84"/>
      <c r="G63" s="85"/>
      <c r="H63" s="10"/>
      <c r="I63" s="39">
        <v>25</v>
      </c>
      <c r="J63" s="12">
        <f>IF(H63&gt;2,20,I63*H63)</f>
        <v>0</v>
      </c>
    </row>
    <row r="64" spans="2:10" ht="24" customHeight="1" thickBot="1" x14ac:dyDescent="0.2">
      <c r="B64" s="24"/>
      <c r="C64" s="25"/>
      <c r="D64" s="25"/>
      <c r="E64" s="25"/>
      <c r="F64" s="25"/>
      <c r="G64" s="25"/>
      <c r="H64" s="27"/>
      <c r="I64" s="20"/>
      <c r="J64" s="14">
        <f>SUM(J49:J63)</f>
        <v>0</v>
      </c>
    </row>
    <row r="65" spans="2:11" ht="24" customHeight="1" thickBot="1" x14ac:dyDescent="0.2">
      <c r="B65" s="67" t="s">
        <v>43</v>
      </c>
      <c r="C65" s="68"/>
      <c r="D65" s="68"/>
      <c r="E65" s="68"/>
      <c r="F65" s="68"/>
      <c r="G65" s="68"/>
      <c r="H65" s="68"/>
      <c r="I65" s="68"/>
      <c r="J65" s="69"/>
      <c r="K65" s="52"/>
    </row>
    <row r="66" spans="2:11" ht="24" customHeight="1" x14ac:dyDescent="0.15">
      <c r="B66" s="70" t="s">
        <v>1</v>
      </c>
      <c r="C66" s="71"/>
      <c r="D66" s="71"/>
      <c r="E66" s="71"/>
      <c r="F66" s="71"/>
      <c r="G66" s="72"/>
      <c r="H66" s="76" t="s">
        <v>44</v>
      </c>
      <c r="I66" s="78" t="s">
        <v>0</v>
      </c>
      <c r="J66" s="79"/>
    </row>
    <row r="67" spans="2:11" ht="24" customHeight="1" x14ac:dyDescent="0.15">
      <c r="B67" s="73"/>
      <c r="C67" s="74"/>
      <c r="D67" s="74"/>
      <c r="E67" s="74"/>
      <c r="F67" s="74"/>
      <c r="G67" s="75"/>
      <c r="H67" s="77" t="s">
        <v>34</v>
      </c>
      <c r="I67" s="40" t="s">
        <v>2</v>
      </c>
      <c r="J67" s="35" t="s">
        <v>3</v>
      </c>
    </row>
    <row r="68" spans="2:11" ht="24" customHeight="1" x14ac:dyDescent="0.15">
      <c r="B68" s="62" t="s">
        <v>50</v>
      </c>
      <c r="C68" s="63"/>
      <c r="D68" s="63"/>
      <c r="E68" s="63"/>
      <c r="F68" s="63"/>
      <c r="G68" s="64"/>
      <c r="H68" s="41"/>
      <c r="I68" s="11">
        <v>5</v>
      </c>
      <c r="J68" s="42">
        <f>H68*I68</f>
        <v>0</v>
      </c>
    </row>
    <row r="69" spans="2:11" ht="24" customHeight="1" x14ac:dyDescent="0.15">
      <c r="B69" s="80" t="s">
        <v>51</v>
      </c>
      <c r="C69" s="81"/>
      <c r="D69" s="81"/>
      <c r="E69" s="81"/>
      <c r="F69" s="81"/>
      <c r="G69" s="82"/>
      <c r="H69" s="54"/>
      <c r="I69" s="37">
        <v>1</v>
      </c>
      <c r="J69" s="55">
        <f>H69*I69</f>
        <v>0</v>
      </c>
    </row>
    <row r="70" spans="2:11" ht="24" customHeight="1" thickBot="1" x14ac:dyDescent="0.2">
      <c r="B70" s="51"/>
      <c r="C70" s="30"/>
      <c r="D70" s="30"/>
      <c r="E70" s="30"/>
      <c r="F70" s="30"/>
      <c r="G70" s="30"/>
      <c r="H70" s="13"/>
      <c r="I70" s="13"/>
      <c r="J70" s="53">
        <f>SUM(J68:J69)</f>
        <v>0</v>
      </c>
      <c r="K70" s="52"/>
    </row>
    <row r="71" spans="2:11" ht="40.5" customHeight="1" thickBot="1" x14ac:dyDescent="0.2">
      <c r="B71" s="5"/>
      <c r="C71" s="3"/>
      <c r="D71" s="3"/>
      <c r="E71" s="3"/>
      <c r="F71" s="3"/>
      <c r="G71" s="3"/>
      <c r="H71" s="65" t="s">
        <v>4</v>
      </c>
      <c r="I71" s="66"/>
      <c r="J71" s="48">
        <f>J30+J35+J40+J45+J64+J70</f>
        <v>0</v>
      </c>
    </row>
    <row r="72" spans="2:11" x14ac:dyDescent="0.15">
      <c r="B72" s="57"/>
      <c r="C72" s="58"/>
      <c r="D72" s="58"/>
      <c r="E72" s="58"/>
      <c r="F72" s="58"/>
      <c r="G72" s="58"/>
      <c r="H72" s="4"/>
      <c r="I72" s="8"/>
      <c r="J72" s="9"/>
    </row>
    <row r="73" spans="2:11" ht="13.5" customHeight="1" thickBot="1" x14ac:dyDescent="0.25">
      <c r="B73" s="59" t="s">
        <v>5</v>
      </c>
      <c r="C73" s="60"/>
      <c r="D73" s="60"/>
      <c r="E73" s="60"/>
      <c r="F73" s="60"/>
      <c r="G73" s="60"/>
      <c r="H73" s="60"/>
      <c r="I73" s="60"/>
      <c r="J73" s="61"/>
    </row>
    <row r="74" spans="2:11" x14ac:dyDescent="0.15">
      <c r="B74" s="2"/>
      <c r="H74" s="2"/>
      <c r="I74" s="2"/>
      <c r="J74" s="2"/>
    </row>
    <row r="77" spans="2:11" x14ac:dyDescent="0.15">
      <c r="H77" s="2"/>
      <c r="I77" s="2"/>
      <c r="J77" s="2"/>
    </row>
    <row r="78" spans="2:11" x14ac:dyDescent="0.15">
      <c r="H78" s="2"/>
      <c r="I78" s="2"/>
      <c r="J78" s="2"/>
    </row>
    <row r="79" spans="2:11" x14ac:dyDescent="0.15">
      <c r="H79" s="2"/>
      <c r="I79" s="2"/>
      <c r="J79" s="2"/>
    </row>
    <row r="80" spans="2:11" x14ac:dyDescent="0.15">
      <c r="H80" s="2"/>
      <c r="I80" s="2"/>
      <c r="J80" s="2"/>
    </row>
    <row r="81" spans="2:10" x14ac:dyDescent="0.15">
      <c r="H81" s="2"/>
      <c r="I81" s="2"/>
      <c r="J81" s="2"/>
    </row>
    <row r="82" spans="2:10" x14ac:dyDescent="0.15">
      <c r="B82" s="2"/>
      <c r="H82" s="2"/>
      <c r="I82" s="2"/>
      <c r="J82" s="2"/>
    </row>
    <row r="83" spans="2:10" x14ac:dyDescent="0.15">
      <c r="B83" s="2"/>
      <c r="H83" s="2"/>
      <c r="I83" s="2"/>
      <c r="J83" s="2"/>
    </row>
    <row r="84" spans="2:10" x14ac:dyDescent="0.15">
      <c r="B84" s="2"/>
      <c r="H84" s="2"/>
      <c r="I84" s="2"/>
      <c r="J84" s="2"/>
    </row>
    <row r="85" spans="2:10" x14ac:dyDescent="0.15">
      <c r="B85" s="2"/>
      <c r="H85" s="2"/>
      <c r="I85" s="2"/>
      <c r="J85" s="2"/>
    </row>
    <row r="86" spans="2:10" x14ac:dyDescent="0.15">
      <c r="B86" s="2"/>
      <c r="H86" s="2"/>
      <c r="I86" s="2"/>
      <c r="J86" s="2"/>
    </row>
    <row r="87" spans="2:10" x14ac:dyDescent="0.15">
      <c r="B87" s="2"/>
      <c r="H87" s="2"/>
      <c r="I87" s="2"/>
      <c r="J87" s="2"/>
    </row>
    <row r="88" spans="2:10" x14ac:dyDescent="0.15">
      <c r="B88" s="2"/>
      <c r="H88" s="2"/>
      <c r="I88" s="2"/>
      <c r="J88" s="2"/>
    </row>
    <row r="89" spans="2:10" x14ac:dyDescent="0.15">
      <c r="B89" s="2"/>
      <c r="H89" s="2"/>
      <c r="I89" s="2"/>
      <c r="J89" s="2"/>
    </row>
    <row r="90" spans="2:10" x14ac:dyDescent="0.15">
      <c r="B90" s="2"/>
      <c r="H90" s="2"/>
      <c r="I90" s="2"/>
      <c r="J90" s="2"/>
    </row>
    <row r="91" spans="2:10" x14ac:dyDescent="0.15">
      <c r="B91" s="2"/>
      <c r="H91" s="2"/>
      <c r="I91" s="2"/>
      <c r="J91" s="2"/>
    </row>
    <row r="92" spans="2:10" x14ac:dyDescent="0.15">
      <c r="B92" s="2"/>
      <c r="H92" s="2"/>
      <c r="I92" s="2"/>
      <c r="J92" s="2"/>
    </row>
    <row r="93" spans="2:10" x14ac:dyDescent="0.15">
      <c r="B93" s="2"/>
      <c r="H93" s="2"/>
      <c r="I93" s="2"/>
      <c r="J93" s="2"/>
    </row>
  </sheetData>
  <mergeCells count="68">
    <mergeCell ref="B7:J7"/>
    <mergeCell ref="B1:J1"/>
    <mergeCell ref="B2:J3"/>
    <mergeCell ref="B4:J4"/>
    <mergeCell ref="B5:J5"/>
    <mergeCell ref="B6:J6"/>
    <mergeCell ref="B21:J21"/>
    <mergeCell ref="B8:J8"/>
    <mergeCell ref="B10:J10"/>
    <mergeCell ref="B13:E13"/>
    <mergeCell ref="F13:J13"/>
    <mergeCell ref="B14:J14"/>
    <mergeCell ref="B15:J15"/>
    <mergeCell ref="E16:J16"/>
    <mergeCell ref="C17:J17"/>
    <mergeCell ref="C18:J18"/>
    <mergeCell ref="C19:J19"/>
    <mergeCell ref="B20:J20"/>
    <mergeCell ref="B34:G34"/>
    <mergeCell ref="B28:G28"/>
    <mergeCell ref="B22:J22"/>
    <mergeCell ref="B23:J23"/>
    <mergeCell ref="B24:G25"/>
    <mergeCell ref="H24:H25"/>
    <mergeCell ref="I24:J24"/>
    <mergeCell ref="B26:G26"/>
    <mergeCell ref="B30:I30"/>
    <mergeCell ref="B31:J31"/>
    <mergeCell ref="B32:G33"/>
    <mergeCell ref="H32:H33"/>
    <mergeCell ref="I32:J32"/>
    <mergeCell ref="B36:J36"/>
    <mergeCell ref="B37:G38"/>
    <mergeCell ref="H37:H38"/>
    <mergeCell ref="I37:J37"/>
    <mergeCell ref="B39:G39"/>
    <mergeCell ref="B50:G50"/>
    <mergeCell ref="B41:J41"/>
    <mergeCell ref="B42:G43"/>
    <mergeCell ref="H42:H43"/>
    <mergeCell ref="I42:J42"/>
    <mergeCell ref="B44:G44"/>
    <mergeCell ref="B46:J46"/>
    <mergeCell ref="B47:G48"/>
    <mergeCell ref="H47:H48"/>
    <mergeCell ref="I47:J47"/>
    <mergeCell ref="B49:G49"/>
    <mergeCell ref="B52:G52"/>
    <mergeCell ref="B53:G53"/>
    <mergeCell ref="B54:G54"/>
    <mergeCell ref="B55:G55"/>
    <mergeCell ref="B56:G56"/>
    <mergeCell ref="B72:G72"/>
    <mergeCell ref="B73:J73"/>
    <mergeCell ref="B27:G27"/>
    <mergeCell ref="B29:G29"/>
    <mergeCell ref="H71:I71"/>
    <mergeCell ref="B65:J65"/>
    <mergeCell ref="B66:G67"/>
    <mergeCell ref="H66:H67"/>
    <mergeCell ref="I66:J66"/>
    <mergeCell ref="B68:G68"/>
    <mergeCell ref="B69:G69"/>
    <mergeCell ref="B63:G63"/>
    <mergeCell ref="B57:G57"/>
    <mergeCell ref="B58:G58"/>
    <mergeCell ref="B62:G62"/>
    <mergeCell ref="B51:G51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0"/>
  <sheetViews>
    <sheetView workbookViewId="0">
      <selection activeCell="O2" sqref="O2"/>
    </sheetView>
  </sheetViews>
  <sheetFormatPr baseColWidth="10" defaultColWidth="8.83203125" defaultRowHeight="15" x14ac:dyDescent="0.2"/>
  <sheetData>
    <row r="1" spans="2:3" x14ac:dyDescent="0.2">
      <c r="B1" t="s">
        <v>48</v>
      </c>
      <c r="C1" t="s">
        <v>49</v>
      </c>
    </row>
    <row r="2" spans="2:3" x14ac:dyDescent="0.2">
      <c r="B2" s="2" t="e">
        <f>#REF!</f>
        <v>#REF!</v>
      </c>
      <c r="C2" s="2" t="e">
        <f>#REF!</f>
        <v>#REF!</v>
      </c>
    </row>
    <row r="3" spans="2:3" x14ac:dyDescent="0.2">
      <c r="B3" s="2" t="e">
        <f>#REF!</f>
        <v>#REF!</v>
      </c>
      <c r="C3" s="2" t="e">
        <f>#REF!</f>
        <v>#REF!</v>
      </c>
    </row>
    <row r="4" spans="2:3" x14ac:dyDescent="0.2">
      <c r="B4" s="2" t="e">
        <f>#REF!</f>
        <v>#REF!</v>
      </c>
      <c r="C4" s="2" t="e">
        <f>#REF!</f>
        <v>#REF!</v>
      </c>
    </row>
    <row r="5" spans="2:3" x14ac:dyDescent="0.2">
      <c r="B5" s="2" t="e">
        <f>#REF!</f>
        <v>#REF!</v>
      </c>
      <c r="C5" s="2" t="e">
        <f>#REF!</f>
        <v>#REF!</v>
      </c>
    </row>
    <row r="6" spans="2:3" x14ac:dyDescent="0.2">
      <c r="B6" s="2" t="e">
        <f>#REF!</f>
        <v>#REF!</v>
      </c>
      <c r="C6" s="2" t="e">
        <f>#REF!</f>
        <v>#REF!</v>
      </c>
    </row>
    <row r="7" spans="2:3" x14ac:dyDescent="0.2">
      <c r="B7" s="2" t="e">
        <f>#REF!</f>
        <v>#REF!</v>
      </c>
      <c r="C7" s="2" t="e">
        <f>#REF!</f>
        <v>#REF!</v>
      </c>
    </row>
    <row r="8" spans="2:3" x14ac:dyDescent="0.2">
      <c r="B8" s="2" t="e">
        <f>#REF!</f>
        <v>#REF!</v>
      </c>
      <c r="C8" s="2" t="e">
        <f>#REF!</f>
        <v>#REF!</v>
      </c>
    </row>
    <row r="9" spans="2:3" x14ac:dyDescent="0.2">
      <c r="B9" s="2" t="e">
        <f>#REF!</f>
        <v>#REF!</v>
      </c>
      <c r="C9" s="2" t="e">
        <f>#REF!</f>
        <v>#REF!</v>
      </c>
    </row>
    <row r="10" spans="2:3" x14ac:dyDescent="0.2">
      <c r="B10" s="2" t="e">
        <f>#REF!</f>
        <v>#REF!</v>
      </c>
      <c r="C10" s="2" t="e">
        <f>#REF!</f>
        <v>#REF!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8</vt:i4>
      </vt:variant>
    </vt:vector>
  </HeadingPairs>
  <TitlesOfParts>
    <vt:vector size="10" baseType="lpstr">
      <vt:lpstr>INDPROD</vt:lpstr>
      <vt:lpstr>GRÁFICO</vt:lpstr>
      <vt:lpstr>INDPROD!Area_de_impressao</vt:lpstr>
      <vt:lpstr>INDPROD!BOLS</vt:lpstr>
      <vt:lpstr>INDPROD!Bolsistas_de_Prodrutividade</vt:lpstr>
      <vt:lpstr>Credenciamento</vt:lpstr>
      <vt:lpstr>INDPROD!INDART</vt:lpstr>
      <vt:lpstr>INDPROD!INDCAP</vt:lpstr>
      <vt:lpstr>INDPROD!INDLIV</vt:lpstr>
      <vt:lpstr>INDPROD!INDTEC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Claudia Monteiro</cp:lastModifiedBy>
  <cp:lastPrinted>2022-10-20T14:41:25Z</cp:lastPrinted>
  <dcterms:created xsi:type="dcterms:W3CDTF">2015-05-27T16:19:08Z</dcterms:created>
  <dcterms:modified xsi:type="dcterms:W3CDTF">2026-05-20T18:00:36Z</dcterms:modified>
</cp:coreProperties>
</file>